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hn\1_kuhn\genome\workshops\"/>
    </mc:Choice>
  </mc:AlternateContent>
  <bookViews>
    <workbookView xWindow="0" yWindow="0" windowWidth="19200" windowHeight="85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9" i="1" l="1"/>
  <c r="H19" i="1"/>
  <c r="H20" i="1"/>
  <c r="G20" i="1"/>
  <c r="G28" i="1"/>
  <c r="H28" i="1"/>
  <c r="G27" i="1"/>
  <c r="H27" i="1"/>
  <c r="H24" i="1" l="1"/>
  <c r="H23" i="1"/>
  <c r="G24" i="1"/>
  <c r="G23" i="1"/>
  <c r="F31" i="1" l="1"/>
  <c r="F30" i="1"/>
  <c r="H33" i="1"/>
  <c r="G33" i="1"/>
  <c r="F33" i="1"/>
  <c r="F16" i="1"/>
  <c r="F20" i="1"/>
  <c r="F10" i="1"/>
  <c r="F9" i="1"/>
  <c r="F19" i="1"/>
  <c r="H16" i="1"/>
  <c r="H10" i="1"/>
  <c r="H9" i="1"/>
  <c r="G16" i="1"/>
  <c r="G10" i="1"/>
  <c r="G9" i="1"/>
</calcChain>
</file>

<file path=xl/sharedStrings.xml><?xml version="1.0" encoding="utf-8"?>
<sst xmlns="http://schemas.openxmlformats.org/spreadsheetml/2006/main" count="41" uniqueCount="32">
  <si>
    <t>chr3</t>
  </si>
  <si>
    <t>start</t>
  </si>
  <si>
    <t>end</t>
  </si>
  <si>
    <t>gene</t>
  </si>
  <si>
    <t>links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</si>
  <si>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</si>
  <si>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</si>
  <si>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</si>
  <si>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</si>
  <si>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</si>
  <si>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</si>
  <si>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</si>
  <si>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</si>
  <si>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</si>
  <si>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</si>
  <si>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</si>
  <si>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</si>
  <si>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hg38</t>
  </si>
  <si>
    <t>rs10560174</t>
  </si>
  <si>
    <t xml:space="preserve">link to gene details page:  </t>
  </si>
  <si>
    <t>NF1</t>
  </si>
  <si>
    <t>mm10</t>
  </si>
  <si>
    <t xml:space="preserve">*   </t>
  </si>
  <si>
    <t>8qA4</t>
  </si>
  <si>
    <t>rs4227116</t>
  </si>
  <si>
    <t xml:space="preserve">-   </t>
  </si>
  <si>
    <t>NM_020975:c.442_444del</t>
  </si>
  <si>
    <t>HGVS</t>
  </si>
  <si>
    <t>NM_020975:p.R114H</t>
  </si>
  <si>
    <t>*NOTE:  Different chromNames require different excel link (e.g., contigs on other orgs)</t>
  </si>
  <si>
    <t>*  mouse bands have different cytoband format than human</t>
  </si>
  <si>
    <t>cytobands &amp; SNVs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</si>
</sst>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1" applyAlignment="1" applyProtection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2" xfId="0" applyFont="1" applyFill="1" applyBorder="1" applyAlignment="1">
      <alignment horizontal="right"/>
    </xf>
    <xf numFmtId="0" fontId="1" fillId="0" borderId="3" xfId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1" fillId="0" borderId="0" xfId="1" applyBorder="1" applyAlignment="1" applyProtection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1" applyBorder="1" applyAlignment="1" applyProtection="1">
      <alignment horizontal="right"/>
    </xf>
    <xf numFmtId="0" fontId="1" fillId="0" borderId="6" xfId="1" applyBorder="1" applyAlignment="1" applyProtection="1">
      <alignment horizontal="right"/>
    </xf>
    <xf numFmtId="0" fontId="1" fillId="0" borderId="6" xfId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8" xfId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1" fillId="0" borderId="3" xfId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1" fillId="0" borderId="0" xfId="1" applyBorder="1" applyAlignment="1" applyProtection="1"/>
    <xf numFmtId="0" fontId="3" fillId="0" borderId="3" xfId="1" quotePrefix="1" applyFont="1" applyBorder="1" applyAlignment="1" applyProtection="1">
      <alignment horizontal="right"/>
    </xf>
    <xf numFmtId="0" fontId="4" fillId="0" borderId="0" xfId="0" quotePrefix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5"/>
  <sheetViews>
    <sheetView tabSelected="1" workbookViewId="0">
      <selection activeCell="G21" sqref="G21"/>
    </sheetView>
  </sheetViews>
  <sheetFormatPr defaultRowHeight="12.5" x14ac:dyDescent="0.25"/>
  <cols>
    <col min="2" max="2" width="10.1796875" customWidth="1"/>
    <col min="4" max="4" width="12.08984375" customWidth="1"/>
    <col min="5" max="5" width="10.7265625" customWidth="1"/>
    <col min="6" max="6" width="11.26953125" customWidth="1"/>
    <col min="7" max="7" width="12.26953125" customWidth="1"/>
    <col min="8" max="8" width="12.54296875" customWidth="1"/>
  </cols>
  <sheetData>
    <row r="1" spans="2:22" x14ac:dyDescent="0.25">
      <c r="V1" t="s">
        <v>26</v>
      </c>
    </row>
    <row r="2" spans="2:22" ht="13" x14ac:dyDescent="0.3">
      <c r="C2" s="4" t="s">
        <v>13</v>
      </c>
    </row>
    <row r="3" spans="2:22" ht="13" x14ac:dyDescent="0.3">
      <c r="C3" s="4" t="s">
        <v>14</v>
      </c>
    </row>
    <row r="4" spans="2:22" ht="13" x14ac:dyDescent="0.3">
      <c r="C4" s="4" t="s">
        <v>15</v>
      </c>
    </row>
    <row r="5" spans="2:22" ht="13" x14ac:dyDescent="0.3">
      <c r="C5" s="4" t="s">
        <v>16</v>
      </c>
    </row>
    <row r="7" spans="2:22" ht="13" x14ac:dyDescent="0.3">
      <c r="C7" s="4"/>
      <c r="D7" s="4"/>
      <c r="E7" s="4"/>
      <c r="F7" s="12" t="s">
        <v>21</v>
      </c>
      <c r="G7" s="13" t="s">
        <v>5</v>
      </c>
      <c r="H7" s="13" t="s">
        <v>17</v>
      </c>
      <c r="I7" s="14"/>
      <c r="J7" s="14"/>
      <c r="K7" s="14"/>
      <c r="L7" s="11"/>
      <c r="M7" s="11"/>
      <c r="N7" s="11"/>
      <c r="O7" s="14"/>
    </row>
    <row r="8" spans="2:22" ht="13" x14ac:dyDescent="0.3">
      <c r="C8" s="3" t="s">
        <v>8</v>
      </c>
      <c r="D8" s="3" t="s">
        <v>1</v>
      </c>
      <c r="E8" s="3" t="s">
        <v>2</v>
      </c>
      <c r="F8" s="5" t="s">
        <v>4</v>
      </c>
      <c r="G8" s="9" t="s">
        <v>4</v>
      </c>
      <c r="H8" s="9" t="s">
        <v>4</v>
      </c>
      <c r="I8" s="21"/>
      <c r="J8" s="15"/>
      <c r="K8" s="15"/>
      <c r="L8" s="11"/>
      <c r="M8" s="11"/>
      <c r="N8" s="11"/>
      <c r="O8" s="15"/>
    </row>
    <row r="9" spans="2:22" x14ac:dyDescent="0.25">
      <c r="C9">
        <v>3</v>
      </c>
      <c r="D9">
        <v>12000000</v>
      </c>
      <c r="E9">
        <v>15000000</v>
      </c>
      <c r="F9" s="6" t="str">
        <f>HYPERLINK("http://genome.ucsc.edu/cgi-bin/hgTracks?db=mm10&amp;position=chr"&amp;C9&amp;":"&amp;D9&amp;"-"&amp;E9&amp;"&amp;dgv=pack&amp;knownGene=pack&amp;omimGene2=pack","ucsc")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H9" s="17" t="str">
        <f>HYPERLINK("http://genome.ucsc.edu/cgi-bin/hgTracks?db=hg38&amp;position=chr"&amp;C9&amp;":"&amp;D9&amp;"-"&amp;E9&amp;"&amp;knownGene=pack&amp;omimGene2=pack","ucsc")</f>
        <v>ucsc</v>
      </c>
      <c r="I9" s="22"/>
      <c r="J9" s="8"/>
      <c r="K9" s="11"/>
      <c r="L9" s="11"/>
      <c r="M9" s="11"/>
      <c r="N9" s="11"/>
      <c r="O9" s="8"/>
    </row>
    <row r="10" spans="2:22" x14ac:dyDescent="0.25">
      <c r="C10" s="2" t="s">
        <v>0</v>
      </c>
      <c r="D10">
        <v>12000000</v>
      </c>
      <c r="E10">
        <v>15000000</v>
      </c>
      <c r="F10" s="6" t="str">
        <f>HYPERLINK("http://genome.ucsc.edu/cgi-bin/hgTracks?db=mm10&amp;position="&amp;C10&amp;":"&amp;D10&amp;"-"&amp;E10&amp;"&amp;dgv=pack&amp;knownGene=pack&amp;omimGene2=pack","ucsc")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H10" s="18" t="str">
        <f>HYPERLINK("http://genome.ucsc.edu/cgi-bin/hgTracks?db=hg38&amp;position="&amp;C10&amp;":"&amp;D10&amp;"-"&amp;E10&amp;"&amp;knownGene=pack&amp;omimGene2=pack","ucsc")</f>
        <v>ucsc</v>
      </c>
      <c r="I10" s="6"/>
      <c r="J10" s="8"/>
      <c r="K10" s="11"/>
      <c r="L10" s="11"/>
      <c r="M10" s="11"/>
      <c r="N10" s="11"/>
      <c r="O10" s="8"/>
    </row>
    <row r="11" spans="2:22" x14ac:dyDescent="0.25">
      <c r="B11" s="2"/>
      <c r="F11" s="6"/>
      <c r="G11" s="16"/>
      <c r="H11" s="16"/>
      <c r="I11" s="7"/>
      <c r="J11" s="23"/>
      <c r="K11" s="11"/>
      <c r="L11" s="11"/>
      <c r="M11" s="11"/>
      <c r="N11" s="11"/>
      <c r="O11" s="23"/>
    </row>
    <row r="12" spans="2:22" ht="13" x14ac:dyDescent="0.3">
      <c r="B12" s="2"/>
      <c r="C12" s="4" t="s">
        <v>29</v>
      </c>
      <c r="F12" s="6"/>
      <c r="G12" s="10"/>
      <c r="H12" s="10"/>
      <c r="I12" s="23"/>
      <c r="J12" s="23"/>
      <c r="K12" s="11"/>
      <c r="L12" s="11"/>
      <c r="M12" s="11"/>
      <c r="N12" s="11"/>
      <c r="O12" s="23"/>
    </row>
    <row r="13" spans="2:22" ht="13" x14ac:dyDescent="0.3">
      <c r="B13" s="2"/>
      <c r="C13" s="4" t="s">
        <v>10</v>
      </c>
      <c r="F13" s="8"/>
      <c r="G13" s="10"/>
      <c r="H13" s="10"/>
      <c r="I13" s="23"/>
      <c r="J13" s="23"/>
      <c r="K13" s="11"/>
      <c r="L13" s="11"/>
      <c r="M13" s="11"/>
      <c r="N13" s="11"/>
      <c r="O13" s="23"/>
    </row>
    <row r="14" spans="2:22" ht="13" x14ac:dyDescent="0.3">
      <c r="B14" s="2"/>
      <c r="C14" s="4"/>
      <c r="F14" s="8"/>
      <c r="G14" s="10"/>
      <c r="H14" s="10"/>
      <c r="I14" s="23"/>
      <c r="J14" s="23"/>
      <c r="K14" s="11"/>
      <c r="L14" s="11"/>
      <c r="M14" s="11"/>
      <c r="N14" s="11"/>
      <c r="O14" s="23"/>
    </row>
    <row r="15" spans="2:22" ht="13" x14ac:dyDescent="0.3">
      <c r="B15" s="2"/>
      <c r="C15" s="4"/>
      <c r="E15" s="3" t="s">
        <v>6</v>
      </c>
      <c r="F15" s="7"/>
      <c r="G15" s="18"/>
      <c r="H15" s="18"/>
      <c r="I15" s="23"/>
      <c r="J15" s="23"/>
      <c r="K15" s="11"/>
      <c r="L15" s="11"/>
      <c r="M15" s="11"/>
      <c r="N15" s="11"/>
      <c r="O15" s="23"/>
    </row>
    <row r="16" spans="2:22" ht="13" x14ac:dyDescent="0.3">
      <c r="B16" s="2"/>
      <c r="C16" s="4"/>
      <c r="E16" s="2" t="s">
        <v>11</v>
      </c>
      <c r="F16" s="6" t="str">
        <f>HYPERLINK("http://genome.ucsc.edu/cgi-bin/hgTracks?db=mm10&amp;position="&amp;E16&amp;"&amp;dgv=pack&amp;knownGene=pack&amp;omimGene2=pack","ucsc")</f>
        <v>ucsc</v>
      </c>
      <c r="G16" s="18" t="str">
        <f>HYPERLINK("http://genome.ucsc.edu/cgi-bin/hgTracks?db=hg19&amp;position="&amp;E16&amp;"&amp;dgv=pack&amp;knownGene=pack&amp;omimGene2=pack","ucsc")</f>
        <v>ucsc</v>
      </c>
      <c r="H16" s="18" t="str">
        <f>HYPERLINK("http://genome.ucsc.edu/cgi-bin/hgTracks?db=hg38&amp;position="&amp;E16&amp;"&amp;dgv=pack&amp;knownGene=pack&amp;omimGene2=pack","ucsc")</f>
        <v>ucsc</v>
      </c>
      <c r="I16" s="23"/>
      <c r="J16" s="23"/>
      <c r="K16" s="11"/>
      <c r="L16" s="11"/>
      <c r="M16" s="11"/>
      <c r="N16" s="11"/>
      <c r="O16" s="23"/>
    </row>
    <row r="17" spans="2:15" ht="13" x14ac:dyDescent="0.3">
      <c r="B17" s="2"/>
      <c r="C17" s="4"/>
      <c r="F17" s="8"/>
      <c r="G17" s="10"/>
      <c r="H17" s="10"/>
      <c r="I17" s="23"/>
      <c r="J17" s="23"/>
      <c r="K17" s="11"/>
      <c r="L17" s="11"/>
      <c r="M17" s="11"/>
      <c r="N17" s="11"/>
      <c r="O17" s="23"/>
    </row>
    <row r="18" spans="2:15" ht="13" x14ac:dyDescent="0.3">
      <c r="B18" s="2"/>
      <c r="E18" s="3" t="s">
        <v>3</v>
      </c>
      <c r="F18" s="6"/>
      <c r="G18" s="10"/>
      <c r="H18" s="10"/>
      <c r="I18" s="23"/>
      <c r="J18" s="23"/>
      <c r="K18" s="11"/>
      <c r="L18" s="11"/>
      <c r="M18" s="11"/>
      <c r="N18" s="11"/>
      <c r="O18" s="23"/>
    </row>
    <row r="19" spans="2:15" x14ac:dyDescent="0.25">
      <c r="E19" t="s">
        <v>12</v>
      </c>
      <c r="F19" s="6" t="str">
        <f>HYPERLINK("http://genome.ucsc.edu/cgi-bin/hgTracks?db=mm10&amp;singleSearch=knownCanonical&amp;position="&amp;E19&amp;"&amp;omimGene2=pack&amp;decipher=pack&amp;snp130=dense","ucsc")</f>
        <v>ucsc</v>
      </c>
      <c r="G19" s="18" t="str">
        <f>HYPERLINK("http://genome.ucsc.edu/cgi-bin/hgTracks?db=hg19&amp;singleSearch=knownCanonical&amp;position="&amp;E19&amp;"&amp;omimGene2=pack&amp;snp153Common=dense","ucsc")</f>
        <v>ucsc</v>
      </c>
      <c r="H19" s="18" t="str">
        <f>HYPERLINK("http://genome.ucsc.edu/cgi-bin/hgTracks?db=hg38&amp;singleSearch=knownCanonical&amp;position="&amp;E19&amp;"&amp;omimGene2=pack&amp;clinVar=pack&amp;snp153Common=dense","ucsc")</f>
        <v>ucsc</v>
      </c>
      <c r="I19" s="6"/>
      <c r="J19" s="8"/>
      <c r="K19" s="11"/>
      <c r="L19" s="11"/>
      <c r="M19" s="11"/>
      <c r="N19" s="11"/>
      <c r="O19" s="8"/>
    </row>
    <row r="20" spans="2:15" x14ac:dyDescent="0.25">
      <c r="E20" t="s">
        <v>9</v>
      </c>
      <c r="F20" s="6" t="str">
        <f>HYPERLINK("http://genome.ucsc.edu/cgi-bin/hgTracks?db=mm10&amp;singleSearch=knownCanonical&amp;position="&amp;E20&amp;"&amp;omimGene2=pack&amp;decipher=pack&amp;snp130=dense","ucsc")</f>
        <v>ucsc</v>
      </c>
      <c r="G20" s="18" t="str">
        <f>HYPERLINK("http://genome.ucsc.edu/cgi-bin/hgTracks?db=hg19&amp;singleSearch=knownCanonical&amp;position="&amp;E20&amp;"&amp;omimGene2=pack&amp;snp153Common=dense","ucsc")</f>
        <v>ucsc</v>
      </c>
      <c r="H20" s="18" t="str">
        <f>HYPERLINK("http://genome.ucsc.edu/cgi-bin/hgTracks?db=hg38&amp;singleSearch=knownCanonical&amp;position="&amp;E20&amp;"&amp;omimGene2=pack&amp;clinVar=pack&amp;snp153Common=dense","ucsc")</f>
        <v>ucsc</v>
      </c>
      <c r="I20" s="6"/>
      <c r="K20" s="11"/>
      <c r="L20" s="11"/>
      <c r="M20" s="11"/>
      <c r="N20" s="11"/>
      <c r="O20" s="8"/>
    </row>
    <row r="21" spans="2:15" x14ac:dyDescent="0.25">
      <c r="F21" s="7"/>
      <c r="G21" s="19"/>
      <c r="H21" s="19"/>
      <c r="I21" s="24"/>
      <c r="J21" s="25"/>
      <c r="K21" s="8"/>
      <c r="L21" s="11"/>
      <c r="M21" s="11"/>
      <c r="N21" s="11"/>
      <c r="O21" s="25"/>
    </row>
    <row r="22" spans="2:15" ht="13" x14ac:dyDescent="0.3">
      <c r="E22" s="3" t="s">
        <v>27</v>
      </c>
      <c r="F22" s="23"/>
      <c r="G22" s="25"/>
      <c r="H22" s="25"/>
      <c r="I22" s="24"/>
      <c r="J22" s="25"/>
      <c r="K22" s="8"/>
      <c r="L22" s="11"/>
      <c r="M22" s="11"/>
      <c r="N22" s="11"/>
      <c r="O22" s="25"/>
    </row>
    <row r="23" spans="2:15" x14ac:dyDescent="0.25">
      <c r="E23" s="2" t="s">
        <v>26</v>
      </c>
      <c r="F23" s="27" t="s">
        <v>25</v>
      </c>
      <c r="G23" s="18" t="str">
        <f>HYPERLINK("http://genome.ucsc.edu/cgi-bin/hgTracks?db=hg19&amp;singleSearch=knownCanonical&amp;position="&amp;E23&amp;"&amp;omimGene2=pack&amp;snp153=dense","ucsc")</f>
        <v>ucsc</v>
      </c>
      <c r="H23" s="18" t="str">
        <f>HYPERLINK("http://genome.ucsc.edu/cgi-bin/hgTracks?db=hg38&amp;singleSearch=knownCanonical&amp;position="&amp;E23&amp;"&amp;omimGene2=pack&amp;clinVar=pack&amp;snp153=dense","ucsc")</f>
        <v>ucsc</v>
      </c>
      <c r="I23" s="6"/>
      <c r="J23" s="8"/>
      <c r="K23" s="25"/>
      <c r="L23" s="11"/>
      <c r="M23" s="11"/>
      <c r="N23" s="11"/>
      <c r="O23" s="8"/>
    </row>
    <row r="24" spans="2:15" x14ac:dyDescent="0.25">
      <c r="E24" s="2" t="s">
        <v>28</v>
      </c>
      <c r="F24" s="27" t="s">
        <v>25</v>
      </c>
      <c r="G24" s="18" t="str">
        <f>HYPERLINK("http://genome.ucsc.edu/cgi-bin/hgTracks?db=hg19&amp;singleSearch=knownCanonical&amp;position="&amp;E24&amp;"&amp;omimGene2=pack&amp;snp153=dense","ucsc")</f>
        <v>ucsc</v>
      </c>
      <c r="H24" s="18" t="str">
        <f>HYPERLINK("http://genome.ucsc.edu/cgi-bin/hgTracks?db=hg38&amp;singleSearch=knownCanonical&amp;position="&amp;E24&amp;"&amp;omimGene2=pack&amp;clinVar=pack&amp;snp153=dense","ucsc")</f>
        <v>ucsc</v>
      </c>
      <c r="I24" s="6"/>
      <c r="J24" s="8"/>
      <c r="K24" s="11"/>
      <c r="L24" s="11"/>
      <c r="M24" s="11"/>
      <c r="N24" s="11"/>
      <c r="O24" s="8"/>
    </row>
    <row r="25" spans="2:15" x14ac:dyDescent="0.25">
      <c r="E25" s="2"/>
      <c r="F25" s="6"/>
      <c r="G25" s="18"/>
      <c r="H25" s="18"/>
      <c r="I25" s="6"/>
      <c r="K25" s="11"/>
      <c r="L25" s="11"/>
      <c r="M25" s="11"/>
      <c r="N25" s="11"/>
      <c r="O25" s="8"/>
    </row>
    <row r="26" spans="2:15" ht="13" x14ac:dyDescent="0.3">
      <c r="E26" s="3" t="s">
        <v>31</v>
      </c>
      <c r="F26" s="6"/>
      <c r="G26" s="18"/>
      <c r="H26" s="18"/>
      <c r="I26" s="6"/>
      <c r="K26" s="11"/>
      <c r="L26" s="11"/>
      <c r="M26" s="11"/>
      <c r="N26" s="11"/>
      <c r="O26" s="8"/>
    </row>
    <row r="27" spans="2:15" x14ac:dyDescent="0.25">
      <c r="E27" t="s">
        <v>7</v>
      </c>
      <c r="F27" s="27" t="s">
        <v>22</v>
      </c>
      <c r="G27" s="18" t="str">
        <f>HYPERLINK("http://genome.ucsc.edu/cgi-bin/hgTracks?db=hg19&amp;position="&amp;E27&amp;"&amp;knownGene=pack&amp;omimGene2=pack","ucsc")</f>
        <v>ucsc</v>
      </c>
      <c r="H27" s="18" t="str">
        <f>HYPERLINK("http://genome.ucsc.edu/cgi-bin/hgTracks?db=hg38&amp;position="&amp;E27&amp;"&amp;knownGene=pack&amp;omimGene2=pack","ucsc")</f>
        <v>ucsc</v>
      </c>
      <c r="I27" s="6"/>
      <c r="J27" s="8"/>
      <c r="K27" s="11"/>
      <c r="L27" s="11"/>
      <c r="M27" s="11"/>
      <c r="N27" s="11"/>
      <c r="O27" s="8"/>
    </row>
    <row r="28" spans="2:15" x14ac:dyDescent="0.25">
      <c r="E28" t="s">
        <v>18</v>
      </c>
      <c r="F28" s="27" t="s">
        <v>25</v>
      </c>
      <c r="G28" s="18" t="str">
        <f>HYPERLINK("http://genome.ucsc.edu/cgi-bin/hgTracks?db=hg19&amp;position="&amp;E28&amp;"&amp;knownGene=pack&amp;omimGene2=pack&amp;singleSearch=snp151","ucsc")</f>
        <v>ucsc</v>
      </c>
      <c r="H28" s="18" t="str">
        <f>HYPERLINK("http://genome.ucsc.edu/cgi-bin/hgTracks?db=hg38&amp;position="&amp;E28&amp;"&amp;knownGene=pack&amp;omimGene2=pack&amp;singleSearch=snp151","ucsc")</f>
        <v>ucsc</v>
      </c>
      <c r="I28" s="6"/>
      <c r="J28" s="8"/>
      <c r="K28" s="11"/>
      <c r="L28" s="11"/>
      <c r="M28" s="11"/>
      <c r="N28" s="11"/>
      <c r="O28" s="8"/>
    </row>
    <row r="29" spans="2:15" ht="13" x14ac:dyDescent="0.3">
      <c r="C29" s="20"/>
      <c r="F29" s="27"/>
      <c r="G29" s="6"/>
      <c r="H29" s="6"/>
      <c r="I29" s="8"/>
      <c r="J29" s="8"/>
      <c r="K29" s="11"/>
      <c r="L29" s="11"/>
      <c r="M29" s="11"/>
      <c r="N29" s="11"/>
      <c r="O29" s="8"/>
    </row>
    <row r="30" spans="2:15" ht="13" x14ac:dyDescent="0.3">
      <c r="C30" s="20"/>
      <c r="E30" t="s">
        <v>23</v>
      </c>
      <c r="F30" s="18" t="str">
        <f>HYPERLINK("http://genome.ucsc.edu/cgi-bin/hgTracks?db=mm10&amp;position="&amp;E30&amp;"&amp;dgv=pack&amp;knownGene=pack&amp;omimGene2=pack","ucsc")</f>
        <v>ucsc</v>
      </c>
      <c r="G30" s="27" t="s">
        <v>22</v>
      </c>
      <c r="H30" s="27" t="s">
        <v>22</v>
      </c>
      <c r="I30" s="8"/>
      <c r="J30" s="8"/>
      <c r="K30" s="11"/>
      <c r="L30" s="11"/>
      <c r="M30" s="11"/>
      <c r="N30" s="11"/>
      <c r="O30" s="8"/>
    </row>
    <row r="31" spans="2:15" x14ac:dyDescent="0.25">
      <c r="E31" t="s">
        <v>24</v>
      </c>
      <c r="F31" s="6" t="str">
        <f>HYPERLINK("http://genome.ucsc.edu/cgi-bin/hgTracks?db=mm10&amp;position="&amp;E31&amp;"&amp;dgv=pack&amp;knownGene=pack&amp;omimGene2=pack","ucsc")</f>
        <v>ucsc</v>
      </c>
      <c r="G31" s="27" t="s">
        <v>25</v>
      </c>
      <c r="H31" s="27" t="s">
        <v>25</v>
      </c>
      <c r="I31" s="8"/>
      <c r="J31" s="8"/>
      <c r="K31" s="11"/>
      <c r="L31" s="11"/>
      <c r="M31" s="11"/>
      <c r="N31" s="11"/>
      <c r="O31" s="8"/>
    </row>
    <row r="32" spans="2:15" x14ac:dyDescent="0.25">
      <c r="F32" s="6"/>
      <c r="G32" s="27"/>
      <c r="H32" s="27"/>
      <c r="I32" s="1"/>
      <c r="J32" s="11"/>
      <c r="K32" s="11"/>
      <c r="L32" s="11"/>
      <c r="M32" s="11"/>
      <c r="N32" s="11"/>
      <c r="O32" s="26"/>
    </row>
    <row r="33" spans="3:15" ht="13" x14ac:dyDescent="0.3">
      <c r="C33" s="20" t="s">
        <v>19</v>
      </c>
      <c r="E33" t="s">
        <v>20</v>
      </c>
      <c r="F33" s="6" t="str">
        <f>HYPERLINK("http://genome.ucsc.edu/cgi-bin/hgGene?db=mm10&amp;position="&amp;E33&amp;"&amp;hgg_gene="&amp;E33,"gene details")</f>
        <v>gene details</v>
      </c>
      <c r="G33" s="6" t="str">
        <f>HYPERLINK("http://genome.ucsc.edu/cgi-bin/hgGene?db=hg19&amp;position="&amp;E33&amp;"&amp;hgg_gene="&amp;E33,"gene details")</f>
        <v>gene details</v>
      </c>
      <c r="H33" s="6" t="str">
        <f>HYPERLINK("http://genome.ucsc.edu/cgi-bin/hgGene?db=hg38&amp;position="&amp;E33&amp;"&amp;hgg_gene="&amp;E33,"gene details")</f>
        <v>gene details</v>
      </c>
      <c r="J33" s="11"/>
      <c r="K33" s="11"/>
      <c r="L33" s="11"/>
      <c r="M33" s="11"/>
      <c r="N33" s="11"/>
      <c r="O33" s="11"/>
    </row>
    <row r="34" spans="3:15" x14ac:dyDescent="0.25">
      <c r="J34" s="11"/>
      <c r="K34" s="11"/>
      <c r="L34" s="11"/>
      <c r="M34" s="11"/>
      <c r="N34" s="11"/>
      <c r="O34" s="11"/>
    </row>
    <row r="35" spans="3:15" x14ac:dyDescent="0.25">
      <c r="F35" s="28" t="s">
        <v>30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ECCH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BCenter1</dc:creator>
  <cp:lastModifiedBy>Kuhn</cp:lastModifiedBy>
  <dcterms:created xsi:type="dcterms:W3CDTF">2008-06-24T11:19:28Z</dcterms:created>
  <dcterms:modified xsi:type="dcterms:W3CDTF">2020-10-21T00:43:26Z</dcterms:modified>
</cp:coreProperties>
</file>